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<sst xmlns="http://schemas.openxmlformats.org/spreadsheetml/2006/main" count="79" uniqueCount="55">
  <si>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</si>
  <si>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</si>
  <si>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</si>
  <si>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</si>
  <si>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</si>
  <si>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</si>
  <si>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</si>
  <si>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</si>
  <si>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</si>
  <si>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</si>
  <si>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</si>
  <si>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</si>
  <si>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</si>
  <si>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</si>
  <si>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</si>
  <si>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</si>
  <si>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</si>
  <si>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</si>
  <si>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</si>
  <si>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</si>
  <si>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</si>
  <si>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</si>
  <si>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</si>
  <si>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</si>
  <si>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</si>
  <si>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</si>
  <si>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</si>
  <si>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</si>
  <si>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</si>
  <si>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</si>
  <si>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</si>
  <si>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</si>
  <si>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</si>
  <si>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</si>
  <si>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</si>
  <si>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</si>
  <si>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</si>
  <si>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</si>
  <si>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</si>
  <si>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</si>
  <si>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</si>
  <si>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</si>
  <si>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</si>
  <si>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</si>
  <si>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PRESIDENTE</t>
  </si>
  <si>
    <t>Del 1 de Enero al 31 de Diciembre de 2020</t>
  </si>
  <si>
    <t>MUNICIPIO DE TLANALAPA.</t>
  </si>
  <si>
    <t>L.C. RAUL PINEDA VITE.</t>
  </si>
  <si>
    <t>TESORERO MUNICIPAL.</t>
  </si>
  <si>
    <t>C. SAUL GARCIA ORDOÑEZ.</t>
  </si>
  <si>
    <t>LIC. MA. DEL PILAR DOMINGUEZ RIVERO.</t>
  </si>
  <si>
    <t>SINDICO MUNICIPAL</t>
  </si>
  <si>
    <t>AUTORIZÓ Y REVISÓ</t>
  </si>
  <si>
    <t>ELABORÓ</t>
  </si>
  <si>
    <t>REVISÓ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</si>
</sst>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3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172" fontId="40" fillId="34" borderId="16" xfId="0" applyNumberFormat="1" applyFont="1" applyFill="1" applyBorder="1" applyAlignment="1">
      <alignment vertical="center"/>
    </xf>
    <xf numFmtId="172" fontId="40" fillId="34" borderId="17" xfId="0" applyNumberFormat="1" applyFont="1" applyFill="1" applyBorder="1" applyAlignment="1">
      <alignment horizontal="center" vertical="center" wrapText="1"/>
    </xf>
    <xf numFmtId="172" fontId="40" fillId="34" borderId="18" xfId="0" applyNumberFormat="1" applyFont="1" applyFill="1" applyBorder="1" applyAlignment="1">
      <alignment horizontal="center" vertical="center"/>
    </xf>
    <xf numFmtId="172" fontId="40" fillId="34" borderId="1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19" xfId="0" applyFont="1" applyBorder="1" applyAlignment="1">
      <alignment/>
    </xf>
    <xf numFmtId="0" fontId="38" fillId="0" borderId="0" xfId="0" applyFont="1" applyAlignment="1">
      <alignment horizontal="center"/>
    </xf>
    <xf numFmtId="44" fontId="39" fillId="0" borderId="12" xfId="49" applyFont="1" applyBorder="1" applyAlignment="1">
      <alignment vertical="center" wrapText="1"/>
    </xf>
    <xf numFmtId="44" fontId="38" fillId="0" borderId="12" xfId="49" applyFont="1" applyBorder="1" applyAlignment="1">
      <alignment vertical="center" wrapText="1"/>
    </xf>
    <xf numFmtId="44" fontId="38" fillId="35" borderId="12" xfId="49" applyFont="1" applyFill="1" applyBorder="1" applyAlignment="1">
      <alignment vertical="center" wrapText="1"/>
    </xf>
    <xf numFmtId="44" fontId="39" fillId="0" borderId="13" xfId="49" applyFont="1" applyBorder="1" applyAlignment="1">
      <alignment vertical="center" wrapText="1"/>
    </xf>
    <xf numFmtId="44" fontId="38" fillId="0" borderId="13" xfId="49" applyFont="1" applyBorder="1" applyAlignment="1">
      <alignment vertical="center" wrapText="1"/>
    </xf>
    <xf numFmtId="44" fontId="38" fillId="0" borderId="15" xfId="49" applyFont="1" applyBorder="1" applyAlignment="1">
      <alignment vertical="center" wrapText="1"/>
    </xf>
    <xf numFmtId="0" fontId="38" fillId="0" borderId="0" xfId="0" applyFont="1" applyAlignment="1">
      <alignment horizontal="center"/>
    </xf>
    <xf numFmtId="172" fontId="38" fillId="0" borderId="20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vertical="center"/>
    </xf>
    <xf numFmtId="0" fontId="40" fillId="34" borderId="22" xfId="0" applyFont="1" applyFill="1" applyBorder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72" fontId="40" fillId="34" borderId="21" xfId="0" applyNumberFormat="1" applyFont="1" applyFill="1" applyBorder="1" applyAlignment="1">
      <alignment vertical="center"/>
    </xf>
    <xf numFmtId="172" fontId="40" fillId="34" borderId="22" xfId="0" applyNumberFormat="1" applyFont="1" applyFill="1" applyBorder="1" applyAlignment="1">
      <alignment vertical="center"/>
    </xf>
    <xf numFmtId="172" fontId="40" fillId="34" borderId="11" xfId="0" applyNumberFormat="1" applyFont="1" applyFill="1" applyBorder="1" applyAlignment="1">
      <alignment horizontal="center" vertical="center"/>
    </xf>
    <xf numFmtId="172" fontId="40" fillId="34" borderId="14" xfId="0" applyNumberFormat="1" applyFont="1" applyFill="1" applyBorder="1" applyAlignment="1">
      <alignment horizontal="center" vertical="center"/>
    </xf>
    <xf numFmtId="172" fontId="40" fillId="34" borderId="11" xfId="0" applyNumberFormat="1" applyFont="1" applyFill="1" applyBorder="1" applyAlignment="1">
      <alignment horizontal="center" vertical="center" wrapText="1"/>
    </xf>
    <xf numFmtId="172" fontId="40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91</xdr:row>
      <xdr:rowOff>0</xdr:rowOff>
    </xdr:from>
    <xdr:to>
      <xdr:col>1</xdr:col>
      <xdr:colOff>4029075</xdr:colOff>
      <xdr:row>91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981075" y="16735425"/>
          <a:ext cx="3371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0"/>
  <sheetViews>
    <sheetView tabSelected="1" zoomScalePageLayoutView="0" workbookViewId="0" topLeftCell="A1">
      <pane ySplit="8" topLeftCell="A90" activePane="bottomLeft" state="frozen"/>
      <selection pane="topLeft" activeCell="A1" sqref="A1"/>
      <selection pane="bottomLeft" activeCell="E17" sqref="E1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2" spans="2:5" ht="12.75">
      <c r="B2" s="44" t="s">
        <v>46</v>
      </c>
      <c r="C2" s="44"/>
      <c r="D2" s="44"/>
      <c r="E2" s="44"/>
    </row>
    <row r="3" spans="2:5" ht="12.75">
      <c r="B3" s="44" t="s">
        <v>0</v>
      </c>
      <c r="C3" s="44"/>
      <c r="D3" s="44"/>
      <c r="E3" s="44"/>
    </row>
    <row r="4" spans="2:5" ht="12.75">
      <c r="B4" s="44" t="s">
        <v>45</v>
      </c>
      <c r="C4" s="44"/>
      <c r="D4" s="44"/>
      <c r="E4" s="44"/>
    </row>
    <row r="5" spans="2:5" ht="12.75">
      <c r="B5" s="44" t="s">
        <v>1</v>
      </c>
      <c r="C5" s="44"/>
      <c r="D5" s="44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27" t="s">
        <v>3</v>
      </c>
      <c r="D7" s="47" t="s">
        <v>5</v>
      </c>
      <c r="E7" s="27" t="s">
        <v>6</v>
      </c>
    </row>
    <row r="8" spans="2:5" ht="13.5" thickBot="1">
      <c r="B8" s="46"/>
      <c r="C8" s="28" t="s">
        <v>4</v>
      </c>
      <c r="D8" s="48"/>
      <c r="E8" s="28" t="s">
        <v>7</v>
      </c>
    </row>
    <row r="9" spans="2:5" ht="12.75">
      <c r="B9" s="5" t="s">
        <v>8</v>
      </c>
      <c r="C9" s="36">
        <f>SUM(C10:C12)</f>
        <v>40057385.45</v>
      </c>
      <c r="D9" s="36">
        <f>SUM(D10:D12)</f>
        <v>40057385.45</v>
      </c>
      <c r="E9" s="36">
        <f>SUM(E10:E12)</f>
        <v>40057385.45</v>
      </c>
    </row>
    <row r="10" spans="2:5" ht="12.75">
      <c r="B10" s="7" t="s">
        <v>9</v>
      </c>
      <c r="C10" s="37">
        <v>26206678.51</v>
      </c>
      <c r="D10" s="37">
        <f>+C10</f>
        <v>26206678.51</v>
      </c>
      <c r="E10" s="37">
        <f>+D10</f>
        <v>26206678.51</v>
      </c>
    </row>
    <row r="11" spans="2:5" ht="12.75">
      <c r="B11" s="7" t="s">
        <v>10</v>
      </c>
      <c r="C11" s="37">
        <v>13850706.94</v>
      </c>
      <c r="D11" s="37">
        <f>+C11</f>
        <v>13850706.94</v>
      </c>
      <c r="E11" s="37">
        <f>+D11</f>
        <v>13850706.94</v>
      </c>
    </row>
    <row r="12" spans="2:5" ht="12.75">
      <c r="B12" s="7" t="s">
        <v>11</v>
      </c>
      <c r="C12" s="37">
        <f>C48</f>
        <v>0</v>
      </c>
      <c r="D12" s="37">
        <f>D48</f>
        <v>0</v>
      </c>
      <c r="E12" s="37">
        <f>E48</f>
        <v>0</v>
      </c>
    </row>
    <row r="13" spans="2:5" ht="12.75">
      <c r="B13" s="5"/>
      <c r="C13" s="37"/>
      <c r="D13" s="37"/>
      <c r="E13" s="37"/>
    </row>
    <row r="14" spans="2:5" ht="15">
      <c r="B14" s="5" t="s">
        <v>42</v>
      </c>
      <c r="C14" s="36">
        <f>+E14</f>
        <v>39191629.16</v>
      </c>
      <c r="D14" s="36">
        <f>+E14</f>
        <v>39191629.16</v>
      </c>
      <c r="E14" s="36">
        <f>SUM(E15:E16)</f>
        <v>39191629.16</v>
      </c>
    </row>
    <row r="15" spans="2:5" ht="12.75">
      <c r="B15" s="7" t="s">
        <v>12</v>
      </c>
      <c r="C15" s="37">
        <f>+E15</f>
        <v>25339475.72</v>
      </c>
      <c r="D15" s="37">
        <f>+E15</f>
        <v>25339475.72</v>
      </c>
      <c r="E15" s="37">
        <f>25339475.72</f>
        <v>25339475.72</v>
      </c>
    </row>
    <row r="16" spans="2:5" ht="12.75">
      <c r="B16" s="7" t="s">
        <v>13</v>
      </c>
      <c r="C16" s="37">
        <f>+E16</f>
        <v>13852153.440000001</v>
      </c>
      <c r="D16" s="37">
        <f>+E16</f>
        <v>13852153.440000001</v>
      </c>
      <c r="E16" s="37">
        <f>13852153.06+0.38</f>
        <v>13852153.440000001</v>
      </c>
    </row>
    <row r="17" spans="2:5" ht="12.75">
      <c r="B17" s="8"/>
      <c r="C17" s="37"/>
      <c r="D17" s="37"/>
      <c r="E17" s="37"/>
    </row>
    <row r="18" spans="2:5" ht="12.75">
      <c r="B18" s="5" t="s">
        <v>14</v>
      </c>
      <c r="C18" s="38">
        <f>+C19+C20</f>
        <v>4626100.05</v>
      </c>
      <c r="D18" s="36">
        <f aca="true" t="shared" si="0" ref="D18:E20">+C18</f>
        <v>4626100.05</v>
      </c>
      <c r="E18" s="36">
        <f t="shared" si="0"/>
        <v>4626100.05</v>
      </c>
    </row>
    <row r="19" spans="2:5" ht="12.75">
      <c r="B19" s="7" t="s">
        <v>15</v>
      </c>
      <c r="C19" s="38">
        <f>4626100.05-C20</f>
        <v>1914236.3899999997</v>
      </c>
      <c r="D19" s="37">
        <f t="shared" si="0"/>
        <v>1914236.3899999997</v>
      </c>
      <c r="E19" s="37">
        <f t="shared" si="0"/>
        <v>1914236.3899999997</v>
      </c>
    </row>
    <row r="20" spans="2:5" ht="12.75">
      <c r="B20" s="7" t="s">
        <v>16</v>
      </c>
      <c r="C20" s="38">
        <v>2711863.66</v>
      </c>
      <c r="D20" s="37">
        <f t="shared" si="0"/>
        <v>2711863.66</v>
      </c>
      <c r="E20" s="37">
        <f t="shared" si="0"/>
        <v>2711863.66</v>
      </c>
    </row>
    <row r="21" spans="2:5" ht="12.75">
      <c r="B21" s="8"/>
      <c r="C21" s="37"/>
      <c r="D21" s="37"/>
      <c r="E21" s="37"/>
    </row>
    <row r="22" spans="2:5" ht="12.75">
      <c r="B22" s="5" t="s">
        <v>17</v>
      </c>
      <c r="C22" s="36">
        <f>C9-C14+C18</f>
        <v>5491856.340000006</v>
      </c>
      <c r="D22" s="39">
        <f>D9-D14+D18</f>
        <v>5491856.340000006</v>
      </c>
      <c r="E22" s="39">
        <f>E9-E14+E18</f>
        <v>5491856.340000006</v>
      </c>
    </row>
    <row r="23" spans="2:5" ht="12.75">
      <c r="B23" s="5"/>
      <c r="C23" s="37"/>
      <c r="D23" s="40"/>
      <c r="E23" s="40"/>
    </row>
    <row r="24" spans="2:5" ht="12.75">
      <c r="B24" s="5" t="s">
        <v>18</v>
      </c>
      <c r="C24" s="36">
        <f>C22-C12</f>
        <v>5491856.340000006</v>
      </c>
      <c r="D24" s="39">
        <f>D22-D12</f>
        <v>5491856.340000006</v>
      </c>
      <c r="E24" s="39">
        <f>E22-E12</f>
        <v>5491856.340000006</v>
      </c>
    </row>
    <row r="25" spans="2:5" ht="12.75">
      <c r="B25" s="5"/>
      <c r="C25" s="37"/>
      <c r="D25" s="40"/>
      <c r="E25" s="40"/>
    </row>
    <row r="26" spans="2:5" ht="25.5">
      <c r="B26" s="5" t="s">
        <v>19</v>
      </c>
      <c r="C26" s="36">
        <f>C24-C18</f>
        <v>865756.2900000066</v>
      </c>
      <c r="D26" s="36">
        <f>D24-D18</f>
        <v>865756.2900000066</v>
      </c>
      <c r="E26" s="36">
        <f>E24-E18</f>
        <v>865756.2900000066</v>
      </c>
    </row>
    <row r="27" spans="2:5" ht="13.5" thickBot="1">
      <c r="B27" s="9"/>
      <c r="C27" s="41"/>
      <c r="D27" s="41"/>
      <c r="E27" s="41"/>
    </row>
    <row r="28" spans="2:5" ht="34.5" customHeight="1" thickBot="1">
      <c r="B28" s="43"/>
      <c r="C28" s="43"/>
      <c r="D28" s="43"/>
      <c r="E28" s="43"/>
    </row>
    <row r="29" spans="2:5" ht="13.5" thickBot="1">
      <c r="B29" s="29" t="s">
        <v>20</v>
      </c>
      <c r="C29" s="30" t="s">
        <v>21</v>
      </c>
      <c r="D29" s="30" t="s">
        <v>5</v>
      </c>
      <c r="E29" s="30" t="s">
        <v>22</v>
      </c>
    </row>
    <row r="30" spans="2:5" ht="12.75">
      <c r="B30" s="3"/>
      <c r="C30" s="4"/>
      <c r="D30" s="4"/>
      <c r="E30" s="4"/>
    </row>
    <row r="31" spans="2:5" ht="12.75">
      <c r="B31" s="5" t="s">
        <v>23</v>
      </c>
      <c r="C31" s="6">
        <f>SUM(C32:C33)</f>
        <v>0</v>
      </c>
      <c r="D31" s="5">
        <f>SUM(D32:D33)</f>
        <v>0</v>
      </c>
      <c r="E31" s="5">
        <f>SUM(E32:E33)</f>
        <v>0</v>
      </c>
    </row>
    <row r="32" spans="2:5" ht="12.75">
      <c r="B32" s="7" t="s">
        <v>24</v>
      </c>
      <c r="C32" s="4"/>
      <c r="D32" s="8"/>
      <c r="E32" s="8"/>
    </row>
    <row r="33" spans="2:5" ht="12.75">
      <c r="B33" s="7" t="s">
        <v>25</v>
      </c>
      <c r="C33" s="4"/>
      <c r="D33" s="8"/>
      <c r="E33" s="8"/>
    </row>
    <row r="34" spans="2:5" ht="12.75">
      <c r="B34" s="5"/>
      <c r="C34" s="4"/>
      <c r="D34" s="4"/>
      <c r="E34" s="4"/>
    </row>
    <row r="35" spans="2:5" ht="12.75">
      <c r="B35" s="5" t="s">
        <v>43</v>
      </c>
      <c r="C35" s="6">
        <f>C26-C31</f>
        <v>865756.2900000066</v>
      </c>
      <c r="D35" s="6">
        <f>D26-D31</f>
        <v>865756.2900000066</v>
      </c>
      <c r="E35" s="6">
        <f>E26-E31</f>
        <v>865756.2900000066</v>
      </c>
    </row>
    <row r="36" spans="2:5" ht="13.5" thickBot="1">
      <c r="B36" s="10"/>
      <c r="C36" s="11"/>
      <c r="D36" s="11"/>
      <c r="E36" s="11"/>
    </row>
    <row r="37" spans="2:5" ht="34.5" customHeight="1" thickBot="1">
      <c r="B37" s="12"/>
      <c r="C37" s="12"/>
      <c r="D37" s="12"/>
      <c r="E37" s="12"/>
    </row>
    <row r="38" spans="2:5" ht="12.75">
      <c r="B38" s="49" t="s">
        <v>20</v>
      </c>
      <c r="C38" s="53" t="s">
        <v>26</v>
      </c>
      <c r="D38" s="51" t="s">
        <v>5</v>
      </c>
      <c r="E38" s="31" t="s">
        <v>6</v>
      </c>
    </row>
    <row r="39" spans="2:5" ht="13.5" thickBot="1">
      <c r="B39" s="50"/>
      <c r="C39" s="54"/>
      <c r="D39" s="52"/>
      <c r="E39" s="32" t="s">
        <v>22</v>
      </c>
    </row>
    <row r="40" spans="2:5" ht="12.75">
      <c r="B40" s="13"/>
      <c r="C40" s="14"/>
      <c r="D40" s="14"/>
      <c r="E40" s="14"/>
    </row>
    <row r="41" spans="2:5" ht="12.75">
      <c r="B41" s="15" t="s">
        <v>27</v>
      </c>
      <c r="C41" s="16">
        <f>SUM(C42:C43)</f>
        <v>0</v>
      </c>
      <c r="D41" s="16">
        <f>SUM(D42:D43)</f>
        <v>0</v>
      </c>
      <c r="E41" s="16">
        <f>SUM(E42:E43)</f>
        <v>0</v>
      </c>
    </row>
    <row r="42" spans="2:5" ht="12.75">
      <c r="B42" s="17" t="s">
        <v>28</v>
      </c>
      <c r="C42" s="14"/>
      <c r="D42" s="18"/>
      <c r="E42" s="18"/>
    </row>
    <row r="43" spans="2:5" ht="12.75">
      <c r="B43" s="17" t="s">
        <v>29</v>
      </c>
      <c r="C43" s="14"/>
      <c r="D43" s="18"/>
      <c r="E43" s="18"/>
    </row>
    <row r="44" spans="2:5" ht="12.75">
      <c r="B44" s="15" t="s">
        <v>30</v>
      </c>
      <c r="C44" s="16">
        <f>SUM(C45:C46)</f>
        <v>0</v>
      </c>
      <c r="D44" s="16">
        <f>SUM(D45:D46)</f>
        <v>0</v>
      </c>
      <c r="E44" s="16">
        <f>SUM(E45:E46)</f>
        <v>0</v>
      </c>
    </row>
    <row r="45" spans="2:5" ht="12.75">
      <c r="B45" s="17" t="s">
        <v>31</v>
      </c>
      <c r="C45" s="14"/>
      <c r="D45" s="18"/>
      <c r="E45" s="18"/>
    </row>
    <row r="46" spans="2:5" ht="12.75">
      <c r="B46" s="17" t="s">
        <v>32</v>
      </c>
      <c r="C46" s="14"/>
      <c r="D46" s="18"/>
      <c r="E46" s="18"/>
    </row>
    <row r="47" spans="2:5" ht="12.75">
      <c r="B47" s="15"/>
      <c r="C47" s="14"/>
      <c r="D47" s="14"/>
      <c r="E47" s="14"/>
    </row>
    <row r="48" spans="2:5" ht="12.75">
      <c r="B48" s="15" t="s">
        <v>33</v>
      </c>
      <c r="C48" s="16">
        <f>C41-C44</f>
        <v>0</v>
      </c>
      <c r="D48" s="15">
        <f>D41-D44</f>
        <v>0</v>
      </c>
      <c r="E48" s="15">
        <f>E41-E44</f>
        <v>0</v>
      </c>
    </row>
    <row r="49" spans="2:5" ht="13.5" thickBot="1">
      <c r="B49" s="19"/>
      <c r="C49" s="20"/>
      <c r="D49" s="19"/>
      <c r="E49" s="19"/>
    </row>
    <row r="50" spans="2:5" ht="34.5" customHeight="1" thickBot="1">
      <c r="B50" s="12"/>
      <c r="C50" s="12"/>
      <c r="D50" s="12"/>
      <c r="E50" s="12"/>
    </row>
    <row r="51" spans="2:5" ht="12.75">
      <c r="B51" s="49" t="s">
        <v>20</v>
      </c>
      <c r="C51" s="31" t="s">
        <v>3</v>
      </c>
      <c r="D51" s="51" t="s">
        <v>5</v>
      </c>
      <c r="E51" s="31" t="s">
        <v>6</v>
      </c>
    </row>
    <row r="52" spans="2:5" ht="13.5" thickBot="1">
      <c r="B52" s="50"/>
      <c r="C52" s="32" t="s">
        <v>21</v>
      </c>
      <c r="D52" s="52"/>
      <c r="E52" s="32" t="s">
        <v>22</v>
      </c>
    </row>
    <row r="53" spans="2:5" ht="12.75">
      <c r="B53" s="13"/>
      <c r="C53" s="14"/>
      <c r="D53" s="14"/>
      <c r="E53" s="14"/>
    </row>
    <row r="54" spans="2:5" ht="12.75">
      <c r="B54" s="18" t="s">
        <v>34</v>
      </c>
      <c r="C54" s="14">
        <f>C10</f>
        <v>26206678.51</v>
      </c>
      <c r="D54" s="18">
        <f>D10</f>
        <v>26206678.51</v>
      </c>
      <c r="E54" s="18">
        <f>E10</f>
        <v>26206678.51</v>
      </c>
    </row>
    <row r="55" spans="2:5" ht="12.75">
      <c r="B55" s="18"/>
      <c r="C55" s="14"/>
      <c r="D55" s="18"/>
      <c r="E55" s="18"/>
    </row>
    <row r="56" spans="2:5" ht="12.75">
      <c r="B56" s="21" t="s">
        <v>35</v>
      </c>
      <c r="C56" s="14">
        <f>C42-C45</f>
        <v>0</v>
      </c>
      <c r="D56" s="18">
        <f>D42-D45</f>
        <v>0</v>
      </c>
      <c r="E56" s="18">
        <f>E42-E45</f>
        <v>0</v>
      </c>
    </row>
    <row r="57" spans="2:5" ht="12.75">
      <c r="B57" s="17" t="s">
        <v>28</v>
      </c>
      <c r="C57" s="14">
        <f>C42</f>
        <v>0</v>
      </c>
      <c r="D57" s="18">
        <f>D42</f>
        <v>0</v>
      </c>
      <c r="E57" s="18">
        <f>E42</f>
        <v>0</v>
      </c>
    </row>
    <row r="58" spans="2:5" ht="12.75">
      <c r="B58" s="17" t="s">
        <v>31</v>
      </c>
      <c r="C58" s="14">
        <f>C45</f>
        <v>0</v>
      </c>
      <c r="D58" s="18">
        <f>D45</f>
        <v>0</v>
      </c>
      <c r="E58" s="18">
        <f>E45</f>
        <v>0</v>
      </c>
    </row>
    <row r="59" spans="2:5" ht="12.75">
      <c r="B59" s="22"/>
      <c r="C59" s="14"/>
      <c r="D59" s="18"/>
      <c r="E59" s="18"/>
    </row>
    <row r="60" spans="2:5" ht="12.75">
      <c r="B60" s="22" t="s">
        <v>12</v>
      </c>
      <c r="C60" s="14">
        <f>C15</f>
        <v>25339475.72</v>
      </c>
      <c r="D60" s="14">
        <f>D15</f>
        <v>25339475.72</v>
      </c>
      <c r="E60" s="14">
        <f>E15</f>
        <v>25339475.72</v>
      </c>
    </row>
    <row r="61" spans="2:5" ht="12.75">
      <c r="B61" s="22"/>
      <c r="C61" s="14"/>
      <c r="D61" s="14"/>
      <c r="E61" s="14"/>
    </row>
    <row r="62" spans="2:5" ht="12.75">
      <c r="B62" s="22" t="s">
        <v>15</v>
      </c>
      <c r="C62" s="23"/>
      <c r="D62" s="14">
        <f>D19</f>
        <v>1914236.3899999997</v>
      </c>
      <c r="E62" s="14">
        <f>E19</f>
        <v>1914236.3899999997</v>
      </c>
    </row>
    <row r="63" spans="2:5" ht="12.75">
      <c r="B63" s="22"/>
      <c r="C63" s="14"/>
      <c r="D63" s="14"/>
      <c r="E63" s="14"/>
    </row>
    <row r="64" spans="2:5" ht="12.75">
      <c r="B64" s="24" t="s">
        <v>36</v>
      </c>
      <c r="C64" s="16">
        <f>C54+C56-C60+C62</f>
        <v>867202.7900000028</v>
      </c>
      <c r="D64" s="15">
        <f>D54+D56-D60+D62</f>
        <v>2781439.1800000025</v>
      </c>
      <c r="E64" s="15">
        <f>E54+E56-E60+E62</f>
        <v>2781439.1800000025</v>
      </c>
    </row>
    <row r="65" spans="2:5" ht="12.75">
      <c r="B65" s="24"/>
      <c r="C65" s="16"/>
      <c r="D65" s="15"/>
      <c r="E65" s="15"/>
    </row>
    <row r="66" spans="2:5" ht="25.5">
      <c r="B66" s="25" t="s">
        <v>37</v>
      </c>
      <c r="C66" s="16">
        <f>C64-C56</f>
        <v>867202.7900000028</v>
      </c>
      <c r="D66" s="15">
        <f>D64-D56</f>
        <v>2781439.1800000025</v>
      </c>
      <c r="E66" s="15">
        <f>E64-E56</f>
        <v>2781439.1800000025</v>
      </c>
    </row>
    <row r="67" spans="2:5" ht="13.5" thickBot="1">
      <c r="B67" s="19"/>
      <c r="C67" s="20"/>
      <c r="D67" s="19"/>
      <c r="E67" s="19"/>
    </row>
    <row r="68" spans="2:5" ht="34.5" customHeight="1" thickBot="1">
      <c r="B68" s="12"/>
      <c r="C68" s="12"/>
      <c r="D68" s="12"/>
      <c r="E68" s="12"/>
    </row>
    <row r="69" spans="2:5" ht="12.75">
      <c r="B69" s="49" t="s">
        <v>20</v>
      </c>
      <c r="C69" s="53" t="s">
        <v>26</v>
      </c>
      <c r="D69" s="51" t="s">
        <v>5</v>
      </c>
      <c r="E69" s="31" t="s">
        <v>6</v>
      </c>
    </row>
    <row r="70" spans="2:5" ht="13.5" thickBot="1">
      <c r="B70" s="50"/>
      <c r="C70" s="54"/>
      <c r="D70" s="52"/>
      <c r="E70" s="32" t="s">
        <v>22</v>
      </c>
    </row>
    <row r="71" spans="2:5" ht="12.75">
      <c r="B71" s="13"/>
      <c r="C71" s="14"/>
      <c r="D71" s="14"/>
      <c r="E71" s="14"/>
    </row>
    <row r="72" spans="2:5" ht="12.75">
      <c r="B72" s="18" t="s">
        <v>10</v>
      </c>
      <c r="C72" s="14">
        <f>C11</f>
        <v>13850706.94</v>
      </c>
      <c r="D72" s="18">
        <f>D11</f>
        <v>13850706.94</v>
      </c>
      <c r="E72" s="18">
        <f>E11</f>
        <v>13850706.94</v>
      </c>
    </row>
    <row r="73" spans="2:5" ht="12.75">
      <c r="B73" s="18"/>
      <c r="C73" s="14"/>
      <c r="D73" s="18"/>
      <c r="E73" s="18"/>
    </row>
    <row r="74" spans="2:5" ht="25.5">
      <c r="B74" s="26" t="s">
        <v>38</v>
      </c>
      <c r="C74" s="14">
        <f>C75-C76</f>
        <v>0</v>
      </c>
      <c r="D74" s="18">
        <f>D75-D76</f>
        <v>0</v>
      </c>
      <c r="E74" s="18">
        <f>E75-E76</f>
        <v>0</v>
      </c>
    </row>
    <row r="75" spans="2:5" ht="12.75">
      <c r="B75" s="17" t="s">
        <v>29</v>
      </c>
      <c r="C75" s="14">
        <f>C43</f>
        <v>0</v>
      </c>
      <c r="D75" s="18">
        <f>D43</f>
        <v>0</v>
      </c>
      <c r="E75" s="18">
        <f>E43</f>
        <v>0</v>
      </c>
    </row>
    <row r="76" spans="2:5" ht="12.75">
      <c r="B76" s="17" t="s">
        <v>32</v>
      </c>
      <c r="C76" s="14">
        <f>C46</f>
        <v>0</v>
      </c>
      <c r="D76" s="18">
        <f>D46</f>
        <v>0</v>
      </c>
      <c r="E76" s="18">
        <f>E46</f>
        <v>0</v>
      </c>
    </row>
    <row r="77" spans="2:5" ht="12.75">
      <c r="B77" s="22"/>
      <c r="C77" s="14"/>
      <c r="D77" s="18"/>
      <c r="E77" s="18"/>
    </row>
    <row r="78" spans="2:5" ht="12.75">
      <c r="B78" s="22" t="s">
        <v>39</v>
      </c>
      <c r="C78" s="14">
        <f>C16</f>
        <v>13852153.440000001</v>
      </c>
      <c r="D78" s="14">
        <f>D16</f>
        <v>13852153.440000001</v>
      </c>
      <c r="E78" s="14">
        <f>E16</f>
        <v>13852153.440000001</v>
      </c>
    </row>
    <row r="79" spans="2:5" ht="12.75">
      <c r="B79" s="22"/>
      <c r="C79" s="14"/>
      <c r="D79" s="14"/>
      <c r="E79" s="14"/>
    </row>
    <row r="80" spans="2:5" ht="12.75">
      <c r="B80" s="22" t="s">
        <v>16</v>
      </c>
      <c r="C80" s="23"/>
      <c r="D80" s="14">
        <f>D20</f>
        <v>2711863.66</v>
      </c>
      <c r="E80" s="14">
        <f>E20</f>
        <v>2711863.66</v>
      </c>
    </row>
    <row r="81" spans="2:5" ht="12.75">
      <c r="B81" s="22"/>
      <c r="C81" s="14"/>
      <c r="D81" s="14"/>
      <c r="E81" s="14"/>
    </row>
    <row r="82" spans="2:5" ht="12.75">
      <c r="B82" s="24" t="s">
        <v>40</v>
      </c>
      <c r="C82" s="16">
        <f>C72+C74-C78+C80</f>
        <v>-1446.5000000018626</v>
      </c>
      <c r="D82" s="15">
        <f>D72+D74-D78+D80</f>
        <v>2710417.1599999983</v>
      </c>
      <c r="E82" s="15">
        <f>E72+E74-E78+E80</f>
        <v>2710417.1599999983</v>
      </c>
    </row>
    <row r="83" spans="2:5" ht="12.75">
      <c r="B83" s="24"/>
      <c r="C83" s="16"/>
      <c r="D83" s="15"/>
      <c r="E83" s="15"/>
    </row>
    <row r="84" spans="2:5" ht="25.5">
      <c r="B84" s="25" t="s">
        <v>41</v>
      </c>
      <c r="C84" s="16">
        <f>C82-C74</f>
        <v>-1446.5000000018626</v>
      </c>
      <c r="D84" s="15">
        <f>D82-D74</f>
        <v>2710417.1599999983</v>
      </c>
      <c r="E84" s="15">
        <f>E82-E74</f>
        <v>2710417.1599999983</v>
      </c>
    </row>
    <row r="85" spans="2:5" ht="13.5" thickBot="1">
      <c r="B85" s="19"/>
      <c r="C85" s="20"/>
      <c r="D85" s="19"/>
      <c r="E85" s="19"/>
    </row>
    <row r="87" spans="2:5" ht="12.75">
      <c r="B87" s="33" t="s">
        <v>52</v>
      </c>
      <c r="C87" s="42" t="s">
        <v>53</v>
      </c>
      <c r="D87" s="42"/>
      <c r="E87" s="42"/>
    </row>
    <row r="91" spans="3:5" ht="12.75">
      <c r="C91" s="34"/>
      <c r="D91" s="34"/>
      <c r="E91" s="34"/>
    </row>
    <row r="92" spans="2:5" ht="12.75">
      <c r="B92" s="33" t="s">
        <v>49</v>
      </c>
      <c r="C92" s="42" t="s">
        <v>47</v>
      </c>
      <c r="D92" s="42"/>
      <c r="E92" s="42"/>
    </row>
    <row r="93" spans="2:5" ht="12.75">
      <c r="B93" s="33" t="s">
        <v>44</v>
      </c>
      <c r="C93" s="42" t="s">
        <v>48</v>
      </c>
      <c r="D93" s="42"/>
      <c r="E93" s="42"/>
    </row>
    <row r="94" ht="30.75" customHeight="1"/>
    <row r="95" ht="12.75">
      <c r="B95" s="35" t="s">
        <v>54</v>
      </c>
    </row>
    <row r="98" ht="12.75">
      <c r="B98" s="34"/>
    </row>
    <row r="99" ht="12.75">
      <c r="B99" s="35" t="s">
        <v>50</v>
      </c>
    </row>
    <row r="100" ht="12.75">
      <c r="B100" s="35" t="s">
        <v>51</v>
      </c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C87:E87"/>
    <mergeCell ref="C92:E92"/>
    <mergeCell ref="C93:E93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2019-05-03T16:12:44Z</cp:lastPrinted>
  <dcterms:created xsi:type="dcterms:W3CDTF">2016-10-11T20:00:09Z</dcterms:created>
  <dcterms:modified xsi:type="dcterms:W3CDTF">2021-04-27T01:10:26Z</dcterms:modified>
  <cp:category/>
  <cp:version/>
  <cp:contentType/>
  <cp:contentStatus/>
</cp:coreProperties>
</file>